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3" i="2" l="1"/>
  <c r="D78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3" i="1"/>
  <c r="D10" i="1"/>
  <c r="D8" i="1"/>
  <c r="D79" i="1" l="1"/>
</calcChain>
</file>

<file path=xl/sharedStrings.xml><?xml version="1.0" encoding="utf-8"?>
<sst xmlns="http://schemas.openxmlformats.org/spreadsheetml/2006/main" count="294" uniqueCount="140">
  <si>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</si>
  <si>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</si>
  <si>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</si>
  <si>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</si>
  <si>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</si>
  <si>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</si>
  <si>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</si>
  <si>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</si>
  <si>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</si>
  <si>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</si>
  <si>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01.11.2024 Do 30.11.2024</t>
  </si>
  <si>
    <t xml:space="preserve">MAT OBRT ZA PODUKU VL.MAJA ZELČIĆ                                               </t>
  </si>
  <si>
    <t>96946541215</t>
  </si>
  <si>
    <t>IX. GIMNAZIJA</t>
  </si>
  <si>
    <t>Ukupno:</t>
  </si>
  <si>
    <t>VRUTAK d.o.o.</t>
  </si>
  <si>
    <t>95092888930</t>
  </si>
  <si>
    <t>Zagreb</t>
  </si>
  <si>
    <t>R-GLOBAL d.o.o.</t>
  </si>
  <si>
    <t>93152082975</t>
  </si>
  <si>
    <t>BRAJKO d.o.o. ZAGREB</t>
  </si>
  <si>
    <t>92246716494</t>
  </si>
  <si>
    <t>CAMMEO FRANŠIZA D.O.O.</t>
  </si>
  <si>
    <t>87479457713</t>
  </si>
  <si>
    <t>Osijek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</si>
  <si>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</si>
  <si>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</si>
  <si>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</si>
  <si>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</si>
  <si>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</si>
  <si>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</si>
  <si>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</si>
  <si>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</si>
  <si>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ROZA, obrt za krojačke usluge</t>
  </si>
  <si>
    <t>84944534907</t>
  </si>
  <si>
    <t>VODOOPSKRBA I ODVODNJA d.o.o.</t>
  </si>
  <si>
    <t>83416546499</t>
  </si>
  <si>
    <t>ZAGREBAČKI ELEKTRIČNI TRAMVAJ</t>
  </si>
  <si>
    <t>82031999604</t>
  </si>
  <si>
    <t xml:space="preserve"> PROPRINT d.o.o.</t>
  </si>
  <si>
    <t>72612732139</t>
  </si>
  <si>
    <t>OPTIMUS LAB d.o.o.</t>
  </si>
  <si>
    <t>71981294715</t>
  </si>
  <si>
    <t>Telemach Hrvatska d.o.o.</t>
  </si>
  <si>
    <t>70133616033</t>
  </si>
  <si>
    <t xml:space="preserve">Zagreb     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</si>
  <si>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</si>
  <si>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</si>
  <si>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</si>
  <si>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</si>
  <si>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</si>
  <si>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GREENFIX, OBRT ZA UREĐENJE I ODRŽAVANJE OKOLIŠA</t>
  </si>
  <si>
    <t>54982531002</t>
  </si>
  <si>
    <t>TIP-ZAGREB d.o.o.</t>
  </si>
  <si>
    <t>36198195227</t>
  </si>
  <si>
    <t>A1 Hrvatska d.o.o.</t>
  </si>
  <si>
    <t>29524210204</t>
  </si>
  <si>
    <t>Hrvatska mreža školskih knjižničara</t>
  </si>
  <si>
    <t>29448048238</t>
  </si>
  <si>
    <t>CROATIA OSIGURANJE d.d. Filijala</t>
  </si>
  <si>
    <t>26187994862</t>
  </si>
  <si>
    <t>PARTNER ELECTRIC  d.o.o.</t>
  </si>
  <si>
    <t>21246000051</t>
  </si>
  <si>
    <t>Velika Gorica</t>
  </si>
  <si>
    <t xml:space="preserve">IS - GRIJANJE d.o.o.                                                            </t>
  </si>
  <si>
    <t>20874782919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</si>
  <si>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</si>
  <si>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</si>
  <si>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</si>
  <si>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</si>
  <si>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</si>
  <si>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</si>
  <si>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Plaće za redovan rad</t>
  </si>
  <si>
    <t>Bankarske usluge i usluge platnog prometa</t>
  </si>
  <si>
    <t>Sveukupno:</t>
  </si>
  <si>
    <t>Plaće za prekovremeni rad</t>
  </si>
  <si>
    <t>Plaće za posebne uvjete rada</t>
  </si>
  <si>
    <t>DOPRINOSI ZA OBVEZNO ZDRAVSTVENO OSIGURANJE</t>
  </si>
  <si>
    <t>Pristojbe i naknade</t>
  </si>
  <si>
    <t>Sjedište / Prebivalište Isplatitelja</t>
  </si>
  <si>
    <t>Čakovec</t>
  </si>
  <si>
    <t>Sveta Nedjelja</t>
  </si>
  <si>
    <t xml:space="preserve"> Zagreb</t>
  </si>
  <si>
    <t xml:space="preserve"> Bjelovar</t>
  </si>
  <si>
    <t>Usluge telefona, pošte i prijevoza - taxi prijevoz</t>
  </si>
  <si>
    <t>Usluge telefona, pošte i prijevoza - pošta</t>
  </si>
  <si>
    <t>Računalne usluge - E - računi</t>
  </si>
  <si>
    <t>Ostale usluge - šivanje zavjesa za učionice</t>
  </si>
  <si>
    <t>Naknade za prijevoz,za rad na terenu i odvojeni život - godišnje karte</t>
  </si>
  <si>
    <t>Ostale usluge - najam fotokopirnog stroja</t>
  </si>
  <si>
    <t>Računalne usluge - računovodstveni program</t>
  </si>
  <si>
    <t>Usluge telefona, pošte i prijevoza - telefon</t>
  </si>
  <si>
    <t>Energija - električna energija</t>
  </si>
  <si>
    <t>Usluge telefona, pošte i prijevoza - mobitel</t>
  </si>
  <si>
    <t>Članarine - godišnja članarina za stručnu suradnicu knjižničarku</t>
  </si>
  <si>
    <t>Premije osiguranja - premija osiguranja učenika</t>
  </si>
  <si>
    <t>Uredski materijal i ostali materijalni rashodi - fotokopirni papir i higijenski materijal</t>
  </si>
  <si>
    <t>Usluge tekućeg i investicijskog održavanja - popravak radijatora u muškoj svlačionici za TZK</t>
  </si>
  <si>
    <t>Energija - tolinska energija</t>
  </si>
  <si>
    <t>Zakupnine i najamnine - najam fotokopirnog stroja</t>
  </si>
  <si>
    <t>Ostali nespomenuti rashodi poslovanja - natjecanje iz matematike MATLIGA</t>
  </si>
  <si>
    <t>Komunalne usluge - čistoća - objedinjeni trošak IX. gimnazije i Druge ekonomske škole</t>
  </si>
  <si>
    <t>Komunalne usluge - voda - objedinjeni trošak IX. gimnazije i Druge ekonomske škole</t>
  </si>
  <si>
    <t>Komunalne usluge - vodna naknada -objedinjeni trošak IX. gimnazije i Druge ekonomske škole</t>
  </si>
  <si>
    <t>Ostale usluge - tehnička zaštita - objedinjeni trošak IX. gimnazije i Druge ekonomske škole</t>
  </si>
  <si>
    <t>Usluge tekućeg i investicijskog održavanja - održavanje sustava vatrodojave i videonadzora - objedinjeni trošak IX. gimnazije i Druge ekonomske škole</t>
  </si>
  <si>
    <t>Pripravnica pedagoginja - projekt HZZ</t>
  </si>
  <si>
    <t>Obveze za porez - pripravnica pedagoginja - projekt HZZ</t>
  </si>
  <si>
    <t>Obveze za MIO II. STUP - pripravnica pedagoginja - projekt HZZ</t>
  </si>
  <si>
    <t>Obveze za MIO I. STUP - pripravnica pedagoginja - projekt HZZ</t>
  </si>
  <si>
    <t>Naknade za prijevoz,za rad na terenu i odvojeni život - mjesečni prijevoz zaposlenika</t>
  </si>
  <si>
    <t>Ostale naknade troškova zaposlenima - loko vožnja</t>
  </si>
  <si>
    <t>Loko vožnja</t>
  </si>
  <si>
    <t>Isplata dnevnica za službeno putovanje</t>
  </si>
  <si>
    <t>Redovna isplata prijevoza zaposlenicima 10-2024</t>
  </si>
  <si>
    <t>Zagrebačka banka d.d.</t>
  </si>
  <si>
    <t>Obveze prema partnerima - isplata Drugoj ekonomskoj za zajedničko održavanje zgrade</t>
  </si>
  <si>
    <t>Druga ekonomska škola</t>
  </si>
  <si>
    <t>Nakn.za rad predst.i izvrš.tijela, povj. i slično - ŠKOLSKI ODBOR</t>
  </si>
  <si>
    <t>Isplata Školski odbor</t>
  </si>
  <si>
    <t xml:space="preserve"> Službena putovanja - dnevnice u zakonskom iznosu - terenska nastava</t>
  </si>
  <si>
    <t>Povrat sredstava za više uplaćena sredstva po računu</t>
  </si>
  <si>
    <t>Ministarstvo znanosti, obrazovanja i mladih</t>
  </si>
  <si>
    <t> 49508397045</t>
  </si>
  <si>
    <t>Uredski materijal i ostali materijalni rashodi - nabavka materijala za čišćenje - krpe, vreće, spužve i ostalo</t>
  </si>
  <si>
    <t>Reprezentacija - hrana - gostovanje Mađara u sklopu Erasmus projekta</t>
  </si>
  <si>
    <t>Komunalne usluge - uređenje parka Škole (2023.) - objedinjeni trošak IX. gimnazije i Druge ekonomske škole</t>
  </si>
  <si>
    <t>Oporezivi iznos prijevoza</t>
  </si>
  <si>
    <t>Naknada za prijevoz - mjesečni iznos  - oporezivo</t>
  </si>
  <si>
    <t>Obveze za MIO I. STUP - materijalna prava zaposlenika</t>
  </si>
  <si>
    <t>Obveze za MIO I. STUP</t>
  </si>
  <si>
    <t>Obveze za MIO II. STUP - materijalna prava zaposlenika</t>
  </si>
  <si>
    <t xml:space="preserve">Obveze za MIO II. STUP </t>
  </si>
  <si>
    <t>Obveze za porez</t>
  </si>
  <si>
    <t>Obveze za bolovanje na teret HZZO-a</t>
  </si>
  <si>
    <t>Ostali rashodi za zaposlene - materijalna prava zaposlenika</t>
  </si>
  <si>
    <t>Obveze za porez - materijalna prava zaposlenika</t>
  </si>
  <si>
    <t>DOPRINOSI ZA OBVEZNO ZDRAVSTVENO OSIGURANJE - materijalna prava zaposlenika</t>
  </si>
  <si>
    <t>Plaća za redovan rad - pripravnica pedagoginja - projekt HZZ</t>
  </si>
  <si>
    <t>Ostale usluge - povrat sredstava za više uplaćen iznos po računu za izlet na Plitvice u sklopu Erasmus projekta - gostovanje Mađara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</si>
</sst>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56" zoomScaleNormal="100" workbookViewId="0">
      <selection activeCell="F70" sqref="F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11</v>
      </c>
      <c r="B7" s="14" t="s">
        <v>12</v>
      </c>
      <c r="C7" s="10" t="s">
        <v>17</v>
      </c>
      <c r="D7" s="18">
        <v>72</v>
      </c>
      <c r="E7" s="10">
        <v>3299</v>
      </c>
      <c r="F7" s="36" t="s">
        <v>100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72</v>
      </c>
      <c r="E8" s="24"/>
      <c r="F8" s="26"/>
      <c r="G8" s="27"/>
    </row>
    <row r="9" spans="1:7" ht="30" x14ac:dyDescent="0.25">
      <c r="A9" s="9" t="s">
        <v>15</v>
      </c>
      <c r="B9" s="14" t="s">
        <v>16</v>
      </c>
      <c r="C9" s="10" t="s">
        <v>17</v>
      </c>
      <c r="D9" s="18">
        <v>154.75</v>
      </c>
      <c r="E9" s="10">
        <v>3221</v>
      </c>
      <c r="F9" s="36" t="s">
        <v>124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154.75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17</v>
      </c>
      <c r="D11" s="18">
        <v>122.42</v>
      </c>
      <c r="E11" s="10">
        <v>3235</v>
      </c>
      <c r="F11" s="9" t="s">
        <v>99</v>
      </c>
      <c r="G11" s="28" t="s">
        <v>13</v>
      </c>
    </row>
    <row r="12" spans="1:7" x14ac:dyDescent="0.25">
      <c r="A12" s="9"/>
      <c r="B12" s="14"/>
      <c r="C12" s="10"/>
      <c r="D12" s="18">
        <v>96.88</v>
      </c>
      <c r="E12" s="10">
        <v>3239</v>
      </c>
      <c r="F12" s="9"/>
      <c r="G12" s="29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SUM(D11:D12)</f>
        <v>219.3</v>
      </c>
      <c r="E13" s="24"/>
      <c r="F13" s="26"/>
      <c r="G13" s="27"/>
    </row>
    <row r="14" spans="1:7" ht="30" x14ac:dyDescent="0.25">
      <c r="A14" s="9" t="s">
        <v>20</v>
      </c>
      <c r="B14" s="14" t="s">
        <v>21</v>
      </c>
      <c r="C14" s="10" t="s">
        <v>17</v>
      </c>
      <c r="D14" s="18">
        <v>59.4</v>
      </c>
      <c r="E14" s="10">
        <v>3293</v>
      </c>
      <c r="F14" s="36" t="s">
        <v>125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59.4</v>
      </c>
      <c r="E15" s="24"/>
      <c r="F15" s="26"/>
      <c r="G15" s="27"/>
    </row>
    <row r="16" spans="1:7" x14ac:dyDescent="0.25">
      <c r="A16" s="9" t="s">
        <v>22</v>
      </c>
      <c r="B16" s="14" t="s">
        <v>23</v>
      </c>
      <c r="C16" s="10" t="s">
        <v>24</v>
      </c>
      <c r="D16" s="18">
        <v>11.95</v>
      </c>
      <c r="E16" s="10">
        <v>3231</v>
      </c>
      <c r="F16" s="9" t="s">
        <v>84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11.95</v>
      </c>
      <c r="E17" s="24"/>
      <c r="F17" s="26"/>
      <c r="G17" s="27"/>
    </row>
    <row r="18" spans="1:7" x14ac:dyDescent="0.25">
      <c r="A18" s="9" t="s">
        <v>25</v>
      </c>
      <c r="B18" s="14" t="s">
        <v>26</v>
      </c>
      <c r="C18" s="10" t="s">
        <v>27</v>
      </c>
      <c r="D18" s="18">
        <v>24.27</v>
      </c>
      <c r="E18" s="10">
        <v>3231</v>
      </c>
      <c r="F18" s="9" t="s">
        <v>85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24.27</v>
      </c>
      <c r="E19" s="24"/>
      <c r="F19" s="26"/>
      <c r="G19" s="27"/>
    </row>
    <row r="20" spans="1:7" x14ac:dyDescent="0.25">
      <c r="A20" s="9" t="s">
        <v>28</v>
      </c>
      <c r="B20" s="14" t="s">
        <v>29</v>
      </c>
      <c r="C20" s="10" t="s">
        <v>17</v>
      </c>
      <c r="D20" s="18">
        <v>1.66</v>
      </c>
      <c r="E20" s="10">
        <v>3238</v>
      </c>
      <c r="F20" s="9" t="s">
        <v>86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1.66</v>
      </c>
      <c r="E21" s="24"/>
      <c r="F21" s="26"/>
      <c r="G21" s="27"/>
    </row>
    <row r="22" spans="1:7" ht="30" x14ac:dyDescent="0.25">
      <c r="A22" s="9" t="s">
        <v>30</v>
      </c>
      <c r="B22" s="14" t="s">
        <v>31</v>
      </c>
      <c r="C22" s="10" t="s">
        <v>32</v>
      </c>
      <c r="D22" s="18">
        <v>303.93</v>
      </c>
      <c r="E22" s="10">
        <v>3234</v>
      </c>
      <c r="F22" s="36" t="s">
        <v>101</v>
      </c>
      <c r="G22" s="28" t="s">
        <v>13</v>
      </c>
    </row>
    <row r="23" spans="1:7" ht="27" customHeight="1" thickBot="1" x14ac:dyDescent="0.3">
      <c r="A23" s="22" t="s">
        <v>14</v>
      </c>
      <c r="B23" s="23"/>
      <c r="C23" s="24"/>
      <c r="D23" s="25">
        <f>SUM(D22:D22)</f>
        <v>303.93</v>
      </c>
      <c r="E23" s="24"/>
      <c r="F23" s="26"/>
      <c r="G23" s="27"/>
    </row>
    <row r="24" spans="1:7" x14ac:dyDescent="0.25">
      <c r="A24" s="9" t="s">
        <v>33</v>
      </c>
      <c r="B24" s="14" t="s">
        <v>34</v>
      </c>
      <c r="C24" s="10" t="s">
        <v>17</v>
      </c>
      <c r="D24" s="18">
        <v>64</v>
      </c>
      <c r="E24" s="10">
        <v>3239</v>
      </c>
      <c r="F24" s="9" t="s">
        <v>87</v>
      </c>
      <c r="G24" s="28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SUM(D24:D24)</f>
        <v>64</v>
      </c>
      <c r="E25" s="24"/>
      <c r="F25" s="26"/>
      <c r="G25" s="27"/>
    </row>
    <row r="26" spans="1:7" ht="30" x14ac:dyDescent="0.25">
      <c r="A26" s="9" t="s">
        <v>35</v>
      </c>
      <c r="B26" s="14" t="s">
        <v>36</v>
      </c>
      <c r="C26" s="10" t="s">
        <v>17</v>
      </c>
      <c r="D26" s="18">
        <v>7.5</v>
      </c>
      <c r="E26" s="10">
        <v>3234</v>
      </c>
      <c r="F26" s="36" t="s">
        <v>102</v>
      </c>
      <c r="G26" s="28" t="s">
        <v>13</v>
      </c>
    </row>
    <row r="27" spans="1:7" x14ac:dyDescent="0.25">
      <c r="A27" s="9"/>
      <c r="B27" s="14"/>
      <c r="C27" s="10"/>
      <c r="D27" s="18">
        <v>4.0199999999999996</v>
      </c>
      <c r="E27" s="10">
        <v>3433</v>
      </c>
      <c r="F27" s="9"/>
      <c r="G27" s="29" t="s">
        <v>13</v>
      </c>
    </row>
    <row r="28" spans="1:7" ht="27" customHeight="1" thickBot="1" x14ac:dyDescent="0.3">
      <c r="A28" s="22" t="s">
        <v>14</v>
      </c>
      <c r="B28" s="23"/>
      <c r="C28" s="24"/>
      <c r="D28" s="25">
        <f>SUM(D26:D27)</f>
        <v>11.52</v>
      </c>
      <c r="E28" s="24"/>
      <c r="F28" s="26"/>
      <c r="G28" s="27"/>
    </row>
    <row r="29" spans="1:7" x14ac:dyDescent="0.25">
      <c r="A29" s="9" t="s">
        <v>37</v>
      </c>
      <c r="B29" s="14" t="s">
        <v>38</v>
      </c>
      <c r="C29" s="10" t="s">
        <v>17</v>
      </c>
      <c r="D29" s="18">
        <v>429.81</v>
      </c>
      <c r="E29" s="10">
        <v>3212</v>
      </c>
      <c r="F29" s="9" t="s">
        <v>88</v>
      </c>
      <c r="G29" s="28" t="s">
        <v>13</v>
      </c>
    </row>
    <row r="30" spans="1:7" ht="27" customHeight="1" thickBot="1" x14ac:dyDescent="0.3">
      <c r="A30" s="22" t="s">
        <v>14</v>
      </c>
      <c r="B30" s="23"/>
      <c r="C30" s="24"/>
      <c r="D30" s="25">
        <f>SUM(D29:D29)</f>
        <v>429.81</v>
      </c>
      <c r="E30" s="24"/>
      <c r="F30" s="26"/>
      <c r="G30" s="27"/>
    </row>
    <row r="31" spans="1:7" x14ac:dyDescent="0.25">
      <c r="A31" s="9" t="s">
        <v>39</v>
      </c>
      <c r="B31" s="14" t="s">
        <v>40</v>
      </c>
      <c r="C31" s="10" t="s">
        <v>17</v>
      </c>
      <c r="D31" s="18">
        <v>124.66</v>
      </c>
      <c r="E31" s="10">
        <v>3239</v>
      </c>
      <c r="F31" s="9" t="s">
        <v>89</v>
      </c>
      <c r="G31" s="28" t="s">
        <v>13</v>
      </c>
    </row>
    <row r="32" spans="1:7" ht="27" customHeight="1" thickBot="1" x14ac:dyDescent="0.3">
      <c r="A32" s="22" t="s">
        <v>14</v>
      </c>
      <c r="B32" s="23"/>
      <c r="C32" s="24"/>
      <c r="D32" s="25">
        <f>SUM(D31:D31)</f>
        <v>124.66</v>
      </c>
      <c r="E32" s="24"/>
      <c r="F32" s="26"/>
      <c r="G32" s="27"/>
    </row>
    <row r="33" spans="1:7" x14ac:dyDescent="0.25">
      <c r="A33" s="9" t="s">
        <v>41</v>
      </c>
      <c r="B33" s="14" t="s">
        <v>42</v>
      </c>
      <c r="C33" s="10" t="s">
        <v>80</v>
      </c>
      <c r="D33" s="18">
        <v>350</v>
      </c>
      <c r="E33" s="10">
        <v>3238</v>
      </c>
      <c r="F33" s="9" t="s">
        <v>90</v>
      </c>
      <c r="G33" s="28" t="s">
        <v>13</v>
      </c>
    </row>
    <row r="34" spans="1:7" ht="27" customHeight="1" thickBot="1" x14ac:dyDescent="0.3">
      <c r="A34" s="22" t="s">
        <v>14</v>
      </c>
      <c r="B34" s="23"/>
      <c r="C34" s="24"/>
      <c r="D34" s="25">
        <f>SUM(D33:D33)</f>
        <v>350</v>
      </c>
      <c r="E34" s="24"/>
      <c r="F34" s="26"/>
      <c r="G34" s="27"/>
    </row>
    <row r="35" spans="1:7" x14ac:dyDescent="0.25">
      <c r="A35" s="9" t="s">
        <v>43</v>
      </c>
      <c r="B35" s="14" t="s">
        <v>44</v>
      </c>
      <c r="C35" s="10" t="s">
        <v>45</v>
      </c>
      <c r="D35" s="18">
        <v>61.06</v>
      </c>
      <c r="E35" s="10">
        <v>3231</v>
      </c>
      <c r="F35" s="9" t="s">
        <v>91</v>
      </c>
      <c r="G35" s="28" t="s">
        <v>13</v>
      </c>
    </row>
    <row r="36" spans="1:7" ht="27" customHeight="1" thickBot="1" x14ac:dyDescent="0.3">
      <c r="A36" s="22" t="s">
        <v>14</v>
      </c>
      <c r="B36" s="23"/>
      <c r="C36" s="24"/>
      <c r="D36" s="25">
        <f>SUM(D35:D35)</f>
        <v>61.06</v>
      </c>
      <c r="E36" s="24"/>
      <c r="F36" s="26"/>
      <c r="G36" s="27"/>
    </row>
    <row r="37" spans="1:7" x14ac:dyDescent="0.25">
      <c r="A37" s="9" t="s">
        <v>46</v>
      </c>
      <c r="B37" s="14" t="s">
        <v>47</v>
      </c>
      <c r="C37" s="10" t="s">
        <v>17</v>
      </c>
      <c r="D37" s="18">
        <v>1773.77</v>
      </c>
      <c r="E37" s="10">
        <v>3223</v>
      </c>
      <c r="F37" s="9" t="s">
        <v>92</v>
      </c>
      <c r="G37" s="28" t="s">
        <v>13</v>
      </c>
    </row>
    <row r="38" spans="1:7" ht="27" customHeight="1" thickBot="1" x14ac:dyDescent="0.3">
      <c r="A38" s="22" t="s">
        <v>14</v>
      </c>
      <c r="B38" s="23"/>
      <c r="C38" s="24"/>
      <c r="D38" s="25">
        <f>SUM(D37:D37)</f>
        <v>1773.77</v>
      </c>
      <c r="E38" s="24"/>
      <c r="F38" s="26"/>
      <c r="G38" s="27"/>
    </row>
    <row r="39" spans="1:7" ht="30" x14ac:dyDescent="0.25">
      <c r="A39" s="9" t="s">
        <v>48</v>
      </c>
      <c r="B39" s="14" t="s">
        <v>49</v>
      </c>
      <c r="C39" s="10" t="s">
        <v>50</v>
      </c>
      <c r="D39" s="18">
        <v>454.63</v>
      </c>
      <c r="E39" s="10">
        <v>3234</v>
      </c>
      <c r="F39" s="36" t="s">
        <v>103</v>
      </c>
      <c r="G39" s="28" t="s">
        <v>13</v>
      </c>
    </row>
    <row r="40" spans="1:7" ht="27" customHeight="1" thickBot="1" x14ac:dyDescent="0.3">
      <c r="A40" s="22" t="s">
        <v>14</v>
      </c>
      <c r="B40" s="23"/>
      <c r="C40" s="24"/>
      <c r="D40" s="25">
        <f>SUM(D39:D39)</f>
        <v>454.63</v>
      </c>
      <c r="E40" s="24"/>
      <c r="F40" s="26"/>
      <c r="G40" s="27"/>
    </row>
    <row r="41" spans="1:7" ht="30" x14ac:dyDescent="0.25">
      <c r="A41" s="9" t="s">
        <v>51</v>
      </c>
      <c r="B41" s="14" t="s">
        <v>52</v>
      </c>
      <c r="C41" s="10" t="s">
        <v>82</v>
      </c>
      <c r="D41" s="18">
        <v>609.05999999999995</v>
      </c>
      <c r="E41" s="10">
        <v>3234</v>
      </c>
      <c r="F41" s="36" t="s">
        <v>126</v>
      </c>
      <c r="G41" s="28" t="s">
        <v>13</v>
      </c>
    </row>
    <row r="42" spans="1:7" ht="27" customHeight="1" thickBot="1" x14ac:dyDescent="0.3">
      <c r="A42" s="22" t="s">
        <v>14</v>
      </c>
      <c r="B42" s="23"/>
      <c r="C42" s="24"/>
      <c r="D42" s="25">
        <f>SUM(D41:D41)</f>
        <v>609.05999999999995</v>
      </c>
      <c r="E42" s="24"/>
      <c r="F42" s="26"/>
      <c r="G42" s="27"/>
    </row>
    <row r="43" spans="1:7" ht="30" x14ac:dyDescent="0.25">
      <c r="A43" s="9" t="s">
        <v>53</v>
      </c>
      <c r="B43" s="14" t="s">
        <v>54</v>
      </c>
      <c r="C43" s="10" t="s">
        <v>81</v>
      </c>
      <c r="D43" s="18">
        <v>380.38</v>
      </c>
      <c r="E43" s="10">
        <v>3221</v>
      </c>
      <c r="F43" s="36" t="s">
        <v>96</v>
      </c>
      <c r="G43" s="28" t="s">
        <v>13</v>
      </c>
    </row>
    <row r="44" spans="1:7" ht="27" customHeight="1" thickBot="1" x14ac:dyDescent="0.3">
      <c r="A44" s="22" t="s">
        <v>14</v>
      </c>
      <c r="B44" s="23"/>
      <c r="C44" s="24"/>
      <c r="D44" s="25">
        <f>SUM(D43:D43)</f>
        <v>380.38</v>
      </c>
      <c r="E44" s="24"/>
      <c r="F44" s="26"/>
      <c r="G44" s="27"/>
    </row>
    <row r="45" spans="1:7" x14ac:dyDescent="0.25">
      <c r="A45" s="9" t="s">
        <v>55</v>
      </c>
      <c r="B45" s="14" t="s">
        <v>56</v>
      </c>
      <c r="C45" s="10" t="s">
        <v>82</v>
      </c>
      <c r="D45" s="18">
        <v>33.119999999999997</v>
      </c>
      <c r="E45" s="10">
        <v>3231</v>
      </c>
      <c r="F45" s="9" t="s">
        <v>93</v>
      </c>
      <c r="G45" s="28" t="s">
        <v>13</v>
      </c>
    </row>
    <row r="46" spans="1:7" ht="27" customHeight="1" thickBot="1" x14ac:dyDescent="0.3">
      <c r="A46" s="22" t="s">
        <v>14</v>
      </c>
      <c r="B46" s="23"/>
      <c r="C46" s="24"/>
      <c r="D46" s="25">
        <f>SUM(D45:D45)</f>
        <v>33.119999999999997</v>
      </c>
      <c r="E46" s="24"/>
      <c r="F46" s="26"/>
      <c r="G46" s="27"/>
    </row>
    <row r="47" spans="1:7" x14ac:dyDescent="0.25">
      <c r="A47" s="9" t="s">
        <v>57</v>
      </c>
      <c r="B47" s="14" t="s">
        <v>58</v>
      </c>
      <c r="C47" s="10" t="s">
        <v>83</v>
      </c>
      <c r="D47" s="18">
        <v>10</v>
      </c>
      <c r="E47" s="10">
        <v>3294</v>
      </c>
      <c r="F47" s="9" t="s">
        <v>94</v>
      </c>
      <c r="G47" s="28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SUM(D47:D47)</f>
        <v>10</v>
      </c>
      <c r="E48" s="24"/>
      <c r="F48" s="26"/>
      <c r="G48" s="27"/>
    </row>
    <row r="49" spans="1:7" x14ac:dyDescent="0.25">
      <c r="A49" s="9" t="s">
        <v>59</v>
      </c>
      <c r="B49" s="14" t="s">
        <v>60</v>
      </c>
      <c r="C49" s="10" t="s">
        <v>17</v>
      </c>
      <c r="D49" s="18">
        <v>935</v>
      </c>
      <c r="E49" s="10">
        <v>3292</v>
      </c>
      <c r="F49" s="9" t="s">
        <v>95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935</v>
      </c>
      <c r="E50" s="24"/>
      <c r="F50" s="26"/>
      <c r="G50" s="27"/>
    </row>
    <row r="51" spans="1:7" ht="45" x14ac:dyDescent="0.25">
      <c r="A51" s="9" t="s">
        <v>61</v>
      </c>
      <c r="B51" s="14" t="s">
        <v>62</v>
      </c>
      <c r="C51" s="10" t="s">
        <v>63</v>
      </c>
      <c r="D51" s="18">
        <v>110.53</v>
      </c>
      <c r="E51" s="10">
        <v>3232</v>
      </c>
      <c r="F51" s="36" t="s">
        <v>105</v>
      </c>
      <c r="G51" s="28" t="s">
        <v>13</v>
      </c>
    </row>
    <row r="52" spans="1:7" ht="27" customHeight="1" thickBot="1" x14ac:dyDescent="0.3">
      <c r="A52" s="22" t="s">
        <v>14</v>
      </c>
      <c r="B52" s="23"/>
      <c r="C52" s="24"/>
      <c r="D52" s="25">
        <f>SUM(D51:D51)</f>
        <v>110.53</v>
      </c>
      <c r="E52" s="24"/>
      <c r="F52" s="26"/>
      <c r="G52" s="27"/>
    </row>
    <row r="53" spans="1:7" ht="30" x14ac:dyDescent="0.25">
      <c r="A53" s="9" t="s">
        <v>64</v>
      </c>
      <c r="B53" s="14" t="s">
        <v>65</v>
      </c>
      <c r="C53" s="10" t="s">
        <v>17</v>
      </c>
      <c r="D53" s="18">
        <v>581.25</v>
      </c>
      <c r="E53" s="10">
        <v>3232</v>
      </c>
      <c r="F53" s="36" t="s">
        <v>97</v>
      </c>
      <c r="G53" s="28" t="s">
        <v>13</v>
      </c>
    </row>
    <row r="54" spans="1:7" ht="27" customHeight="1" thickBot="1" x14ac:dyDescent="0.3">
      <c r="A54" s="22" t="s">
        <v>14</v>
      </c>
      <c r="B54" s="23"/>
      <c r="C54" s="24"/>
      <c r="D54" s="25">
        <f>SUM(D53:D53)</f>
        <v>581.25</v>
      </c>
      <c r="E54" s="24"/>
      <c r="F54" s="26"/>
      <c r="G54" s="27"/>
    </row>
    <row r="55" spans="1:7" x14ac:dyDescent="0.25">
      <c r="A55" s="9" t="s">
        <v>66</v>
      </c>
      <c r="B55" s="14" t="s">
        <v>67</v>
      </c>
      <c r="C55" s="10" t="s">
        <v>17</v>
      </c>
      <c r="D55" s="18">
        <v>5789.19</v>
      </c>
      <c r="E55" s="10">
        <v>3223</v>
      </c>
      <c r="F55" s="9" t="s">
        <v>98</v>
      </c>
      <c r="G55" s="28" t="s">
        <v>13</v>
      </c>
    </row>
    <row r="56" spans="1:7" ht="27" customHeight="1" thickBot="1" x14ac:dyDescent="0.3">
      <c r="A56" s="22" t="s">
        <v>14</v>
      </c>
      <c r="B56" s="23"/>
      <c r="C56" s="24"/>
      <c r="D56" s="25">
        <f>SUM(D55:D55)</f>
        <v>5789.19</v>
      </c>
      <c r="E56" s="24"/>
      <c r="F56" s="26"/>
      <c r="G56" s="27"/>
    </row>
    <row r="57" spans="1:7" x14ac:dyDescent="0.25">
      <c r="A57" s="9" t="s">
        <v>68</v>
      </c>
      <c r="B57" s="14" t="s">
        <v>69</v>
      </c>
      <c r="C57" s="10" t="s">
        <v>17</v>
      </c>
      <c r="D57" s="18">
        <v>121.96</v>
      </c>
      <c r="E57" s="10">
        <v>3235</v>
      </c>
      <c r="F57" s="9" t="s">
        <v>99</v>
      </c>
      <c r="G57" s="28" t="s">
        <v>13</v>
      </c>
    </row>
    <row r="58" spans="1:7" ht="27" customHeight="1" thickBot="1" x14ac:dyDescent="0.3">
      <c r="A58" s="22" t="s">
        <v>14</v>
      </c>
      <c r="B58" s="23"/>
      <c r="C58" s="24"/>
      <c r="D58" s="25">
        <f>SUM(D57:D57)</f>
        <v>121.96</v>
      </c>
      <c r="E58" s="24"/>
      <c r="F58" s="26"/>
      <c r="G58" s="27"/>
    </row>
    <row r="59" spans="1:7" ht="30" x14ac:dyDescent="0.25">
      <c r="A59" s="9" t="s">
        <v>70</v>
      </c>
      <c r="B59" s="14" t="s">
        <v>71</v>
      </c>
      <c r="C59" s="10" t="s">
        <v>17</v>
      </c>
      <c r="D59" s="18">
        <v>49.6</v>
      </c>
      <c r="E59" s="10">
        <v>3239</v>
      </c>
      <c r="F59" s="36" t="s">
        <v>104</v>
      </c>
      <c r="G59" s="28" t="s">
        <v>13</v>
      </c>
    </row>
    <row r="60" spans="1:7" ht="27" customHeight="1" thickBot="1" x14ac:dyDescent="0.3">
      <c r="A60" s="22" t="s">
        <v>14</v>
      </c>
      <c r="B60" s="23"/>
      <c r="C60" s="24"/>
      <c r="D60" s="25">
        <f>SUM(D59:D59)</f>
        <v>49.6</v>
      </c>
      <c r="E60" s="24"/>
      <c r="F60" s="26"/>
      <c r="G60" s="27"/>
    </row>
    <row r="61" spans="1:7" x14ac:dyDescent="0.25">
      <c r="A61" s="9" t="s">
        <v>106</v>
      </c>
      <c r="B61" s="14"/>
      <c r="C61" s="10"/>
      <c r="D61" s="18">
        <v>1179.42</v>
      </c>
      <c r="E61" s="10">
        <v>3111</v>
      </c>
      <c r="F61" s="9" t="s">
        <v>138</v>
      </c>
      <c r="G61" s="28" t="s">
        <v>13</v>
      </c>
    </row>
    <row r="62" spans="1:7" x14ac:dyDescent="0.25">
      <c r="A62" s="9" t="s">
        <v>127</v>
      </c>
      <c r="B62" s="14"/>
      <c r="C62" s="10"/>
      <c r="D62" s="18">
        <v>281.70999999999998</v>
      </c>
      <c r="E62" s="10">
        <v>3129</v>
      </c>
      <c r="F62" s="9" t="s">
        <v>128</v>
      </c>
      <c r="G62" s="29" t="s">
        <v>13</v>
      </c>
    </row>
    <row r="63" spans="1:7" x14ac:dyDescent="0.25">
      <c r="A63" s="9" t="s">
        <v>106</v>
      </c>
      <c r="B63" s="14"/>
      <c r="C63" s="10"/>
      <c r="D63" s="18">
        <v>191.34</v>
      </c>
      <c r="E63" s="10">
        <v>3141</v>
      </c>
      <c r="F63" s="9" t="s">
        <v>107</v>
      </c>
      <c r="G63" s="29" t="s">
        <v>13</v>
      </c>
    </row>
    <row r="64" spans="1:7" x14ac:dyDescent="0.25">
      <c r="A64" s="9" t="s">
        <v>106</v>
      </c>
      <c r="B64" s="14"/>
      <c r="C64" s="10"/>
      <c r="D64" s="18">
        <v>85.67</v>
      </c>
      <c r="E64" s="10">
        <v>3151</v>
      </c>
      <c r="F64" s="9" t="s">
        <v>108</v>
      </c>
      <c r="G64" s="29" t="s">
        <v>13</v>
      </c>
    </row>
    <row r="65" spans="1:7" x14ac:dyDescent="0.25">
      <c r="A65" s="9" t="s">
        <v>106</v>
      </c>
      <c r="B65" s="14"/>
      <c r="C65" s="10"/>
      <c r="D65" s="18">
        <v>257.02</v>
      </c>
      <c r="E65" s="10">
        <v>3151</v>
      </c>
      <c r="F65" s="9" t="s">
        <v>109</v>
      </c>
      <c r="G65" s="29" t="s">
        <v>13</v>
      </c>
    </row>
    <row r="66" spans="1:7" ht="30" x14ac:dyDescent="0.25">
      <c r="A66" s="9" t="s">
        <v>113</v>
      </c>
      <c r="B66" s="14"/>
      <c r="C66" s="10"/>
      <c r="D66" s="18">
        <v>510</v>
      </c>
      <c r="E66" s="10">
        <v>3211</v>
      </c>
      <c r="F66" s="36" t="s">
        <v>120</v>
      </c>
      <c r="G66" s="29" t="s">
        <v>13</v>
      </c>
    </row>
    <row r="67" spans="1:7" ht="30" x14ac:dyDescent="0.25">
      <c r="A67" s="9" t="s">
        <v>113</v>
      </c>
      <c r="B67" s="14"/>
      <c r="C67" s="10"/>
      <c r="D67" s="18">
        <v>2730</v>
      </c>
      <c r="E67" s="10">
        <v>3211</v>
      </c>
      <c r="F67" s="36" t="s">
        <v>120</v>
      </c>
      <c r="G67" s="29" t="s">
        <v>13</v>
      </c>
    </row>
    <row r="68" spans="1:7" ht="30" x14ac:dyDescent="0.25">
      <c r="A68" s="9" t="s">
        <v>114</v>
      </c>
      <c r="B68" s="14"/>
      <c r="C68" s="10"/>
      <c r="D68" s="18">
        <v>2157.13</v>
      </c>
      <c r="E68" s="10">
        <v>3212</v>
      </c>
      <c r="F68" s="36" t="s">
        <v>110</v>
      </c>
      <c r="G68" s="29" t="s">
        <v>13</v>
      </c>
    </row>
    <row r="69" spans="1:7" x14ac:dyDescent="0.25">
      <c r="A69" s="9" t="s">
        <v>112</v>
      </c>
      <c r="B69" s="14"/>
      <c r="C69" s="10"/>
      <c r="D69" s="18">
        <v>73</v>
      </c>
      <c r="E69" s="10">
        <v>3214</v>
      </c>
      <c r="F69" s="9" t="s">
        <v>111</v>
      </c>
      <c r="G69" s="29" t="s">
        <v>13</v>
      </c>
    </row>
    <row r="70" spans="1:7" ht="30" x14ac:dyDescent="0.25">
      <c r="A70" s="9" t="s">
        <v>121</v>
      </c>
      <c r="B70" s="14"/>
      <c r="C70" s="10"/>
      <c r="D70" s="18">
        <v>-25</v>
      </c>
      <c r="E70" s="10">
        <v>3239</v>
      </c>
      <c r="F70" s="36" t="s">
        <v>139</v>
      </c>
      <c r="G70" s="29" t="s">
        <v>13</v>
      </c>
    </row>
    <row r="71" spans="1:7" x14ac:dyDescent="0.25">
      <c r="A71" s="9" t="s">
        <v>119</v>
      </c>
      <c r="B71" s="14"/>
      <c r="C71" s="10"/>
      <c r="D71" s="18">
        <v>4.78</v>
      </c>
      <c r="E71" s="10">
        <v>3291</v>
      </c>
      <c r="F71" s="9" t="s">
        <v>118</v>
      </c>
      <c r="G71" s="29" t="s">
        <v>13</v>
      </c>
    </row>
    <row r="72" spans="1:7" x14ac:dyDescent="0.25">
      <c r="A72" s="9" t="s">
        <v>119</v>
      </c>
      <c r="B72" s="14"/>
      <c r="C72" s="10"/>
      <c r="D72" s="18">
        <v>14.32</v>
      </c>
      <c r="E72" s="10">
        <v>3291</v>
      </c>
      <c r="F72" s="9" t="s">
        <v>118</v>
      </c>
      <c r="G72" s="29" t="s">
        <v>13</v>
      </c>
    </row>
    <row r="73" spans="1:7" x14ac:dyDescent="0.25">
      <c r="A73" s="9" t="s">
        <v>119</v>
      </c>
      <c r="B73" s="14"/>
      <c r="C73" s="10"/>
      <c r="D73" s="18">
        <v>39.049999999999997</v>
      </c>
      <c r="E73" s="10">
        <v>3291</v>
      </c>
      <c r="F73" s="9" t="s">
        <v>118</v>
      </c>
      <c r="G73" s="29" t="s">
        <v>13</v>
      </c>
    </row>
    <row r="74" spans="1:7" x14ac:dyDescent="0.25">
      <c r="A74" s="9" t="s">
        <v>119</v>
      </c>
      <c r="B74" s="14"/>
      <c r="C74" s="10"/>
      <c r="D74" s="18">
        <v>132.72</v>
      </c>
      <c r="E74" s="10">
        <v>3291</v>
      </c>
      <c r="F74" s="9" t="s">
        <v>118</v>
      </c>
      <c r="G74" s="29" t="s">
        <v>13</v>
      </c>
    </row>
    <row r="75" spans="1:7" x14ac:dyDescent="0.25">
      <c r="A75" s="9" t="s">
        <v>115</v>
      </c>
      <c r="B75" s="14"/>
      <c r="C75" s="10"/>
      <c r="D75" s="18">
        <v>23.66</v>
      </c>
      <c r="E75" s="10">
        <v>3431</v>
      </c>
      <c r="F75" s="9" t="s">
        <v>73</v>
      </c>
      <c r="G75" s="29" t="s">
        <v>13</v>
      </c>
    </row>
    <row r="76" spans="1:7" x14ac:dyDescent="0.25">
      <c r="A76" s="9" t="s">
        <v>115</v>
      </c>
      <c r="B76" s="14"/>
      <c r="C76" s="10"/>
      <c r="D76" s="18">
        <v>59.75</v>
      </c>
      <c r="E76" s="10">
        <v>3431</v>
      </c>
      <c r="F76" s="9" t="s">
        <v>73</v>
      </c>
      <c r="G76" s="29" t="s">
        <v>13</v>
      </c>
    </row>
    <row r="77" spans="1:7" ht="30" x14ac:dyDescent="0.25">
      <c r="A77" s="9" t="s">
        <v>117</v>
      </c>
      <c r="B77" s="14"/>
      <c r="C77" s="10"/>
      <c r="D77" s="18">
        <v>287.72000000000003</v>
      </c>
      <c r="E77" s="10">
        <v>3959</v>
      </c>
      <c r="F77" s="36" t="s">
        <v>116</v>
      </c>
      <c r="G77" s="29" t="s">
        <v>13</v>
      </c>
    </row>
    <row r="78" spans="1:7" ht="21" customHeight="1" thickBot="1" x14ac:dyDescent="0.3">
      <c r="A78" s="22" t="s">
        <v>14</v>
      </c>
      <c r="B78" s="23"/>
      <c r="C78" s="24"/>
      <c r="D78" s="25">
        <f>SUM(D61:D77)</f>
        <v>8002.29</v>
      </c>
      <c r="E78" s="24"/>
      <c r="F78" s="26"/>
      <c r="G78" s="27"/>
    </row>
    <row r="79" spans="1:7" ht="15.75" thickBot="1" x14ac:dyDescent="0.3">
      <c r="A79" s="30" t="s">
        <v>74</v>
      </c>
      <c r="B79" s="31"/>
      <c r="C79" s="32"/>
      <c r="D79" s="33">
        <f>SUM(D8,D10,D13,D15,D17,D19,D21,D23,D25,D28,D30,D32,D34,D36,D38,D40,D42,D44,D46,D48,D50,D52,D54,D56,D58,D60,D78)</f>
        <v>20739.09</v>
      </c>
      <c r="E79" s="32"/>
      <c r="F79" s="34"/>
      <c r="G79" s="35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opLeftCell="A4" workbookViewId="0">
      <selection activeCell="F27" sqref="F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79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122</v>
      </c>
      <c r="B7" s="14" t="s">
        <v>123</v>
      </c>
      <c r="C7" s="10" t="s">
        <v>17</v>
      </c>
      <c r="D7" s="18">
        <v>107115.21</v>
      </c>
      <c r="E7" s="10">
        <v>3111</v>
      </c>
      <c r="F7" s="37" t="s">
        <v>72</v>
      </c>
    </row>
    <row r="8" spans="1:6" x14ac:dyDescent="0.25">
      <c r="A8" s="9" t="s">
        <v>122</v>
      </c>
      <c r="B8" s="14" t="s">
        <v>123</v>
      </c>
      <c r="C8" s="10" t="s">
        <v>17</v>
      </c>
      <c r="D8" s="18">
        <v>3938.32</v>
      </c>
      <c r="E8" s="10">
        <v>3113</v>
      </c>
      <c r="F8" s="37" t="s">
        <v>75</v>
      </c>
    </row>
    <row r="9" spans="1:6" x14ac:dyDescent="0.25">
      <c r="A9" s="9" t="s">
        <v>122</v>
      </c>
      <c r="B9" s="14" t="s">
        <v>123</v>
      </c>
      <c r="C9" s="10" t="s">
        <v>17</v>
      </c>
      <c r="D9" s="18">
        <v>5565.51</v>
      </c>
      <c r="E9" s="10">
        <v>3114</v>
      </c>
      <c r="F9" s="37" t="s">
        <v>76</v>
      </c>
    </row>
    <row r="10" spans="1:6" x14ac:dyDescent="0.25">
      <c r="A10" s="9" t="s">
        <v>122</v>
      </c>
      <c r="B10" s="14" t="s">
        <v>123</v>
      </c>
      <c r="C10" s="10" t="s">
        <v>17</v>
      </c>
      <c r="D10" s="18">
        <v>441.44</v>
      </c>
      <c r="E10" s="10">
        <v>3121</v>
      </c>
      <c r="F10" s="37" t="s">
        <v>135</v>
      </c>
    </row>
    <row r="11" spans="1:6" x14ac:dyDescent="0.25">
      <c r="A11" s="9" t="s">
        <v>122</v>
      </c>
      <c r="B11" s="14" t="s">
        <v>123</v>
      </c>
      <c r="C11" s="10" t="s">
        <v>17</v>
      </c>
      <c r="D11" s="18">
        <v>1326.62</v>
      </c>
      <c r="E11" s="10">
        <v>3122</v>
      </c>
      <c r="F11" s="37" t="s">
        <v>134</v>
      </c>
    </row>
    <row r="12" spans="1:6" ht="30" x14ac:dyDescent="0.25">
      <c r="A12" s="9" t="s">
        <v>122</v>
      </c>
      <c r="B12" s="14" t="s">
        <v>123</v>
      </c>
      <c r="C12" s="10" t="s">
        <v>17</v>
      </c>
      <c r="D12" s="18">
        <v>64.790000000000006</v>
      </c>
      <c r="E12" s="10">
        <v>3132</v>
      </c>
      <c r="F12" s="38" t="s">
        <v>137</v>
      </c>
    </row>
    <row r="13" spans="1:6" x14ac:dyDescent="0.25">
      <c r="A13" s="9" t="s">
        <v>122</v>
      </c>
      <c r="B13" s="14" t="s">
        <v>123</v>
      </c>
      <c r="C13" s="10" t="s">
        <v>17</v>
      </c>
      <c r="D13" s="18">
        <v>15171.37</v>
      </c>
      <c r="E13" s="10">
        <v>3132</v>
      </c>
      <c r="F13" s="37" t="s">
        <v>77</v>
      </c>
    </row>
    <row r="14" spans="1:6" x14ac:dyDescent="0.25">
      <c r="A14" s="9" t="s">
        <v>122</v>
      </c>
      <c r="B14" s="14" t="s">
        <v>123</v>
      </c>
      <c r="C14" s="10" t="s">
        <v>17</v>
      </c>
      <c r="D14" s="18">
        <v>74.14</v>
      </c>
      <c r="E14" s="10">
        <v>3141</v>
      </c>
      <c r="F14" s="37" t="s">
        <v>136</v>
      </c>
    </row>
    <row r="15" spans="1:6" x14ac:dyDescent="0.25">
      <c r="A15" s="9" t="s">
        <v>122</v>
      </c>
      <c r="B15" s="14" t="s">
        <v>123</v>
      </c>
      <c r="C15" s="10" t="s">
        <v>17</v>
      </c>
      <c r="D15" s="18">
        <v>13086.37</v>
      </c>
      <c r="E15" s="10">
        <v>3141</v>
      </c>
      <c r="F15" s="37" t="s">
        <v>133</v>
      </c>
    </row>
    <row r="16" spans="1:6" x14ac:dyDescent="0.25">
      <c r="A16" s="9" t="s">
        <v>122</v>
      </c>
      <c r="B16" s="14" t="s">
        <v>123</v>
      </c>
      <c r="C16" s="10" t="s">
        <v>17</v>
      </c>
      <c r="D16" s="18">
        <v>19.63</v>
      </c>
      <c r="E16" s="10">
        <v>3151</v>
      </c>
      <c r="F16" s="37" t="s">
        <v>131</v>
      </c>
    </row>
    <row r="17" spans="1:6" x14ac:dyDescent="0.25">
      <c r="A17" s="9" t="s">
        <v>122</v>
      </c>
      <c r="B17" s="14" t="s">
        <v>123</v>
      </c>
      <c r="C17" s="10" t="s">
        <v>17</v>
      </c>
      <c r="D17" s="18">
        <v>58.9</v>
      </c>
      <c r="E17" s="10">
        <v>3151</v>
      </c>
      <c r="F17" s="37" t="s">
        <v>129</v>
      </c>
    </row>
    <row r="18" spans="1:6" x14ac:dyDescent="0.25">
      <c r="A18" s="9" t="s">
        <v>122</v>
      </c>
      <c r="B18" s="14" t="s">
        <v>123</v>
      </c>
      <c r="C18" s="10" t="s">
        <v>17</v>
      </c>
      <c r="D18" s="18">
        <v>5830.98</v>
      </c>
      <c r="E18" s="10">
        <v>3151</v>
      </c>
      <c r="F18" s="37" t="s">
        <v>132</v>
      </c>
    </row>
    <row r="19" spans="1:6" x14ac:dyDescent="0.25">
      <c r="A19" s="9" t="s">
        <v>122</v>
      </c>
      <c r="B19" s="14" t="s">
        <v>123</v>
      </c>
      <c r="C19" s="10" t="s">
        <v>17</v>
      </c>
      <c r="D19" s="18">
        <v>17305.759999999998</v>
      </c>
      <c r="E19" s="10">
        <v>3151</v>
      </c>
      <c r="F19" s="37" t="s">
        <v>130</v>
      </c>
    </row>
    <row r="20" spans="1:6" x14ac:dyDescent="0.25">
      <c r="A20" s="9" t="s">
        <v>122</v>
      </c>
      <c r="B20" s="14" t="s">
        <v>123</v>
      </c>
      <c r="C20" s="10" t="s">
        <v>17</v>
      </c>
      <c r="D20" s="18">
        <v>392.68</v>
      </c>
      <c r="E20" s="10">
        <v>3171</v>
      </c>
      <c r="F20" s="37" t="s">
        <v>135</v>
      </c>
    </row>
    <row r="21" spans="1:6" x14ac:dyDescent="0.25">
      <c r="A21" s="9" t="s">
        <v>122</v>
      </c>
      <c r="B21" s="14" t="s">
        <v>123</v>
      </c>
      <c r="C21" s="10" t="s">
        <v>17</v>
      </c>
      <c r="D21" s="18">
        <v>336</v>
      </c>
      <c r="E21" s="10">
        <v>3295</v>
      </c>
      <c r="F21" s="37" t="s">
        <v>78</v>
      </c>
    </row>
    <row r="22" spans="1:6" ht="21" customHeight="1" thickBot="1" x14ac:dyDescent="0.3">
      <c r="A22" s="22" t="s">
        <v>14</v>
      </c>
      <c r="B22" s="23"/>
      <c r="C22" s="10"/>
      <c r="D22" s="25">
        <f>SUM(D7:D13) +D21+D20</f>
        <v>134351.94</v>
      </c>
      <c r="E22" s="24"/>
      <c r="F22" s="39"/>
    </row>
    <row r="23" spans="1:6" ht="15.75" thickBot="1" x14ac:dyDescent="0.3">
      <c r="A23" s="30" t="s">
        <v>74</v>
      </c>
      <c r="B23" s="31"/>
      <c r="C23" s="32"/>
      <c r="D23" s="33">
        <f>SUM(D22)</f>
        <v>134351.94</v>
      </c>
      <c r="E23" s="32"/>
      <c r="F23" s="40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2024-12-19T08:31:08Z</dcterms:modified>
</cp:coreProperties>
</file>